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xecBLO\Downloads\"/>
    </mc:Choice>
  </mc:AlternateContent>
  <xr:revisionPtr revIDLastSave="0" documentId="8_{C1BD7B8B-D393-48A0-A1BD-830BAFE2B698}" xr6:coauthVersionLast="36" xr6:coauthVersionMax="36" xr10:uidLastSave="{00000000-0000-0000-0000-000000000000}"/>
  <bookViews>
    <workbookView xWindow="0" yWindow="0" windowWidth="19200" windowHeight="6810" xr2:uid="{A46F22C1-7B81-4FE5-932F-93C628EEA5D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C54" i="1"/>
  <c r="C53" i="1"/>
  <c r="C52" i="1"/>
  <c r="C51" i="1"/>
  <c r="D56" i="1" s="1"/>
  <c r="B48" i="1"/>
  <c r="B47" i="1"/>
  <c r="B46" i="1"/>
  <c r="B45" i="1"/>
  <c r="C49" i="1" s="1"/>
  <c r="B44" i="1"/>
  <c r="B43" i="1"/>
  <c r="B41" i="1"/>
  <c r="B40" i="1"/>
  <c r="B39" i="1"/>
  <c r="B38" i="1"/>
  <c r="B37" i="1"/>
  <c r="B36" i="1"/>
  <c r="B35" i="1"/>
  <c r="C42" i="1" s="1"/>
  <c r="C34" i="1"/>
  <c r="C33" i="1"/>
  <c r="B31" i="1"/>
  <c r="B30" i="1"/>
  <c r="B29" i="1"/>
  <c r="B28" i="1"/>
  <c r="C32" i="1" s="1"/>
  <c r="D50" i="1" s="1"/>
  <c r="D27" i="1"/>
  <c r="D26" i="1"/>
  <c r="D25" i="1"/>
  <c r="C20" i="1"/>
  <c r="C19" i="1"/>
  <c r="D21" i="1" s="1"/>
  <c r="C18" i="1"/>
  <c r="C17" i="1"/>
  <c r="D16" i="1"/>
  <c r="D15" i="1"/>
  <c r="C13" i="1"/>
  <c r="D14" i="1" s="1"/>
  <c r="C12" i="1"/>
  <c r="D11" i="1"/>
  <c r="C9" i="1"/>
  <c r="C8" i="1"/>
  <c r="D10" i="1" s="1"/>
  <c r="A8" i="1"/>
  <c r="C7" i="1"/>
  <c r="C6" i="1"/>
  <c r="D5" i="1"/>
  <c r="E57" i="1" l="1"/>
  <c r="E22" i="1"/>
</calcChain>
</file>

<file path=xl/sharedStrings.xml><?xml version="1.0" encoding="utf-8"?>
<sst xmlns="http://schemas.openxmlformats.org/spreadsheetml/2006/main" count="54" uniqueCount="54">
  <si>
    <t>Bloomfield Public Library</t>
  </si>
  <si>
    <t>2024-2025 Proposed Budget</t>
  </si>
  <si>
    <t>REVENUE</t>
  </si>
  <si>
    <t>Bloomfield CSD Real Property Taxes</t>
  </si>
  <si>
    <t>Charges - Printing</t>
  </si>
  <si>
    <t>Charges - Fax</t>
  </si>
  <si>
    <t>Lost Items</t>
  </si>
  <si>
    <t>Total LIBRARY CHARGES</t>
  </si>
  <si>
    <t>INTEREST &amp; EARNINGS</t>
  </si>
  <si>
    <t>Friends of the Bloomfield Public Library</t>
  </si>
  <si>
    <t>Individual &amp; Memorial Donations</t>
  </si>
  <si>
    <t>Total GIFTS &amp; DONATIONS</t>
  </si>
  <si>
    <t>Total LIBRARY SYSTEM GRANTS</t>
  </si>
  <si>
    <t>New York State LLSA</t>
  </si>
  <si>
    <t>Repair Reserve</t>
  </si>
  <si>
    <t>Professional Development Reserve</t>
  </si>
  <si>
    <t>Patron Programming Reserve</t>
  </si>
  <si>
    <t xml:space="preserve">Fund Balance Appropriation </t>
  </si>
  <si>
    <t>Total 9901</t>
  </si>
  <si>
    <t>Total Revenue</t>
  </si>
  <si>
    <t>EXPENSE</t>
  </si>
  <si>
    <t>Transfers to Reserves</t>
  </si>
  <si>
    <t>Total PERSONAL SERVICES</t>
  </si>
  <si>
    <t>Library Equipment Outlay</t>
  </si>
  <si>
    <t>Library Materials</t>
  </si>
  <si>
    <t>OWWL2Go Contribution</t>
  </si>
  <si>
    <t>Office/Library Supplies</t>
  </si>
  <si>
    <t>Programming &amp; Publicity</t>
  </si>
  <si>
    <t xml:space="preserve">        Total SUPPLIES &amp; MATERIALS</t>
  </si>
  <si>
    <t xml:space="preserve">        Total UTILITIES</t>
  </si>
  <si>
    <t xml:space="preserve">        Total INSURANCE</t>
  </si>
  <si>
    <t>Payroll Expenses</t>
  </si>
  <si>
    <t>Membership Dues</t>
  </si>
  <si>
    <t>Professional Development</t>
  </si>
  <si>
    <t>Professional Fees</t>
  </si>
  <si>
    <t>Tech Hardware</t>
  </si>
  <si>
    <t>Tech Software</t>
  </si>
  <si>
    <t>Travel</t>
  </si>
  <si>
    <t xml:space="preserve">        Total PROFESSIONAL &amp; TECH SERVICES</t>
  </si>
  <si>
    <t>Building &amp; Grounds Maintenance</t>
  </si>
  <si>
    <t>Building Maintenance Reserve</t>
  </si>
  <si>
    <t>Building Security</t>
  </si>
  <si>
    <t>PLS OWWL ILS</t>
  </si>
  <si>
    <t>PLS OWWL Telecomm</t>
  </si>
  <si>
    <t>Covid-related Expenses</t>
  </si>
  <si>
    <t xml:space="preserve">        Total OPERATIONS &amp; MAINTENANCE</t>
  </si>
  <si>
    <t>Total CONTACTUAL EXPENDITURES</t>
  </si>
  <si>
    <t>Unemployment Insurance, Empl Bn</t>
  </si>
  <si>
    <t>Social Security/Med, Empl Bnfts</t>
  </si>
  <si>
    <t>Workers Comp, Empl Bnfts</t>
  </si>
  <si>
    <t>Disability Insurance, Empl Bnft</t>
  </si>
  <si>
    <t>Other Benefits (EAP, 403(b), &amp; Sick Leave)</t>
  </si>
  <si>
    <t xml:space="preserve">Total EMPLOYEE BENEFITS </t>
  </si>
  <si>
    <t>Total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</si>
</sst>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6">
    <font>
      <sz val="11"/>
      <color theme="1"/>
      <name val="Calibri"/>
      <family val="2"/>
      <scheme val="minor"/>
    </font>
    <font>
      <sz val="16"/>
      <color theme="1"/>
      <name val="Libre Baskerville"/>
    </font>
    <font>
      <sz val="16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C2D69B"/>
        <bgColor rgb="FFC2D69B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000000"/>
      </right>
      <top style="thin">
        <color rgb="FFA5A5A5"/>
      </top>
      <bottom/>
      <diagonal/>
    </border>
    <border>
      <left style="thin">
        <color rgb="FF000000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 style="thin">
        <color rgb="FF000000"/>
      </right>
      <top/>
      <bottom style="thin">
        <color rgb="FFA5A5A5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3" fillId="0" borderId="7" xfId="0" applyFont="1" applyBorder="1"/>
    <xf numFmtId="164" fontId="3" fillId="0" borderId="0" xfId="0" applyNumberFormat="1" applyFont="1"/>
    <xf numFmtId="0" fontId="3" fillId="0" borderId="0" xfId="0" applyFont="1"/>
    <xf numFmtId="0" fontId="3" fillId="0" borderId="8" xfId="0" applyFont="1" applyBorder="1"/>
    <xf numFmtId="0" fontId="4" fillId="2" borderId="9" xfId="0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2" borderId="12" xfId="0" applyFont="1" applyFill="1" applyBorder="1"/>
    <xf numFmtId="164" fontId="3" fillId="2" borderId="13" xfId="0" applyNumberFormat="1" applyFont="1" applyFill="1" applyBorder="1"/>
    <xf numFmtId="164" fontId="4" fillId="2" borderId="13" xfId="0" applyNumberFormat="1" applyFont="1" applyFill="1" applyBorder="1"/>
    <xf numFmtId="165" fontId="4" fillId="2" borderId="13" xfId="0" applyNumberFormat="1" applyFont="1" applyFill="1" applyBorder="1"/>
    <xf numFmtId="0" fontId="3" fillId="2" borderId="14" xfId="0" applyFont="1" applyFill="1" applyBorder="1"/>
    <xf numFmtId="0" fontId="3" fillId="2" borderId="7" xfId="0" applyFont="1" applyFill="1" applyBorder="1" applyAlignment="1">
      <alignment horizontal="right"/>
    </xf>
    <xf numFmtId="164" fontId="3" fillId="2" borderId="0" xfId="0" applyNumberFormat="1" applyFont="1" applyFill="1" applyBorder="1"/>
    <xf numFmtId="165" fontId="3" fillId="2" borderId="0" xfId="0" applyNumberFormat="1" applyFont="1" applyFill="1" applyBorder="1"/>
    <xf numFmtId="0" fontId="3" fillId="2" borderId="8" xfId="0" applyFont="1" applyFill="1" applyBorder="1"/>
    <xf numFmtId="164" fontId="3" fillId="2" borderId="7" xfId="0" applyNumberFormat="1" applyFont="1" applyFill="1" applyBorder="1" applyAlignment="1">
      <alignment horizontal="right"/>
    </xf>
    <xf numFmtId="0" fontId="4" fillId="2" borderId="7" xfId="0" applyFont="1" applyFill="1" applyBorder="1"/>
    <xf numFmtId="165" fontId="4" fillId="2" borderId="0" xfId="0" applyNumberFormat="1" applyFont="1" applyFill="1" applyBorder="1"/>
    <xf numFmtId="165" fontId="3" fillId="2" borderId="8" xfId="0" applyNumberFormat="1" applyFont="1" applyFill="1" applyBorder="1"/>
    <xf numFmtId="0" fontId="4" fillId="2" borderId="1" xfId="0" applyFont="1" applyFill="1" applyBorder="1"/>
    <xf numFmtId="164" fontId="3" fillId="2" borderId="2" xfId="0" applyNumberFormat="1" applyFont="1" applyFill="1" applyBorder="1"/>
    <xf numFmtId="165" fontId="4" fillId="2" borderId="2" xfId="0" applyNumberFormat="1" applyFont="1" applyFill="1" applyBorder="1"/>
    <xf numFmtId="165" fontId="3" fillId="2" borderId="3" xfId="0" applyNumberFormat="1" applyFont="1" applyFill="1" applyBorder="1"/>
    <xf numFmtId="0" fontId="4" fillId="2" borderId="4" xfId="0" applyFont="1" applyFill="1" applyBorder="1"/>
    <xf numFmtId="164" fontId="3" fillId="2" borderId="5" xfId="0" applyNumberFormat="1" applyFont="1" applyFill="1" applyBorder="1"/>
    <xf numFmtId="164" fontId="4" fillId="2" borderId="5" xfId="0" applyNumberFormat="1" applyFont="1" applyFill="1" applyBorder="1"/>
    <xf numFmtId="165" fontId="4" fillId="2" borderId="5" xfId="0" applyNumberFormat="1" applyFont="1" applyFill="1" applyBorder="1"/>
    <xf numFmtId="165" fontId="3" fillId="2" borderId="6" xfId="0" applyNumberFormat="1" applyFont="1" applyFill="1" applyBorder="1"/>
    <xf numFmtId="164" fontId="4" fillId="2" borderId="0" xfId="0" applyNumberFormat="1" applyFont="1" applyFill="1" applyBorder="1"/>
    <xf numFmtId="0" fontId="4" fillId="3" borderId="15" xfId="0" applyFont="1" applyFill="1" applyBorder="1"/>
    <xf numFmtId="164" fontId="3" fillId="3" borderId="16" xfId="0" applyNumberFormat="1" applyFont="1" applyFill="1" applyBorder="1"/>
    <xf numFmtId="164" fontId="4" fillId="3" borderId="16" xfId="0" applyNumberFormat="1" applyFont="1" applyFill="1" applyBorder="1"/>
    <xf numFmtId="165" fontId="4" fillId="3" borderId="17" xfId="0" applyNumberFormat="1" applyFont="1" applyFill="1" applyBorder="1"/>
    <xf numFmtId="0" fontId="4" fillId="0" borderId="7" xfId="0" applyFont="1" applyBorder="1"/>
    <xf numFmtId="164" fontId="4" fillId="0" borderId="0" xfId="0" applyNumberFormat="1" applyFont="1"/>
    <xf numFmtId="164" fontId="4" fillId="0" borderId="8" xfId="0" applyNumberFormat="1" applyFont="1" applyBorder="1"/>
    <xf numFmtId="0" fontId="4" fillId="4" borderId="9" xfId="0" applyFont="1" applyFill="1" applyBorder="1" applyAlignment="1">
      <alignment horizontal="center"/>
    </xf>
    <xf numFmtId="0" fontId="4" fillId="4" borderId="7" xfId="0" applyFont="1" applyFill="1" applyBorder="1"/>
    <xf numFmtId="165" fontId="3" fillId="4" borderId="0" xfId="0" applyNumberFormat="1" applyFont="1" applyFill="1" applyBorder="1"/>
    <xf numFmtId="165" fontId="4" fillId="4" borderId="0" xfId="0" applyNumberFormat="1" applyFont="1" applyFill="1" applyBorder="1"/>
    <xf numFmtId="165" fontId="3" fillId="4" borderId="8" xfId="0" applyNumberFormat="1" applyFont="1" applyFill="1" applyBorder="1"/>
    <xf numFmtId="0" fontId="4" fillId="4" borderId="1" xfId="0" applyFont="1" applyFill="1" applyBorder="1"/>
    <xf numFmtId="165" fontId="4" fillId="4" borderId="2" xfId="0" applyNumberFormat="1" applyFont="1" applyFill="1" applyBorder="1"/>
    <xf numFmtId="165" fontId="3" fillId="4" borderId="2" xfId="0" applyNumberFormat="1" applyFont="1" applyFill="1" applyBorder="1"/>
    <xf numFmtId="165" fontId="3" fillId="4" borderId="3" xfId="0" applyNumberFormat="1" applyFont="1" applyFill="1" applyBorder="1"/>
    <xf numFmtId="0" fontId="3" fillId="4" borderId="7" xfId="0" applyFont="1" applyFill="1" applyBorder="1" applyAlignment="1">
      <alignment horizontal="right"/>
    </xf>
    <xf numFmtId="0" fontId="4" fillId="4" borderId="18" xfId="0" applyFont="1" applyFill="1" applyBorder="1"/>
    <xf numFmtId="165" fontId="4" fillId="4" borderId="19" xfId="0" applyNumberFormat="1" applyFont="1" applyFill="1" applyBorder="1"/>
    <xf numFmtId="165" fontId="3" fillId="4" borderId="19" xfId="0" applyNumberFormat="1" applyFont="1" applyFill="1" applyBorder="1"/>
    <xf numFmtId="165" fontId="3" fillId="4" borderId="20" xfId="0" applyNumberFormat="1" applyFont="1" applyFill="1" applyBorder="1"/>
    <xf numFmtId="0" fontId="3" fillId="4" borderId="21" xfId="0" applyFont="1" applyFill="1" applyBorder="1" applyAlignment="1">
      <alignment horizontal="right"/>
    </xf>
    <xf numFmtId="165" fontId="3" fillId="4" borderId="22" xfId="0" applyNumberFormat="1" applyFont="1" applyFill="1" applyBorder="1"/>
    <xf numFmtId="165" fontId="3" fillId="4" borderId="23" xfId="0" applyNumberFormat="1" applyFont="1" applyFill="1" applyBorder="1"/>
    <xf numFmtId="0" fontId="4" fillId="4" borderId="24" xfId="0" applyFont="1" applyFill="1" applyBorder="1"/>
    <xf numFmtId="165" fontId="4" fillId="4" borderId="25" xfId="0" applyNumberFormat="1" applyFont="1" applyFill="1" applyBorder="1"/>
    <xf numFmtId="165" fontId="3" fillId="4" borderId="25" xfId="0" applyNumberFormat="1" applyFont="1" applyFill="1" applyBorder="1"/>
    <xf numFmtId="165" fontId="3" fillId="4" borderId="26" xfId="0" applyNumberFormat="1" applyFont="1" applyFill="1" applyBorder="1"/>
    <xf numFmtId="0" fontId="4" fillId="4" borderId="12" xfId="0" applyFont="1" applyFill="1" applyBorder="1"/>
    <xf numFmtId="165" fontId="4" fillId="4" borderId="13" xfId="0" applyNumberFormat="1" applyFont="1" applyFill="1" applyBorder="1"/>
    <xf numFmtId="165" fontId="3" fillId="4" borderId="14" xfId="0" applyNumberFormat="1" applyFont="1" applyFill="1" applyBorder="1"/>
    <xf numFmtId="0" fontId="4" fillId="5" borderId="15" xfId="0" applyFont="1" applyFill="1" applyBorder="1"/>
    <xf numFmtId="165" fontId="4" fillId="5" borderId="16" xfId="0" applyNumberFormat="1" applyFont="1" applyFill="1" applyBorder="1"/>
    <xf numFmtId="164" fontId="3" fillId="5" borderId="16" xfId="0" applyNumberFormat="1" applyFont="1" applyFill="1" applyBorder="1"/>
    <xf numFmtId="0" fontId="3" fillId="5" borderId="16" xfId="0" applyFont="1" applyFill="1" applyBorder="1"/>
    <xf numFmtId="165" fontId="4" fillId="5" borderId="1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-2025%20Budget%20Draft%201-23-24%20(1)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-25 Budget w Comparison "/>
      <sheetName val="Budget to Post (2)"/>
      <sheetName val="Budget to Post"/>
      <sheetName val="Summary Budget to Present"/>
    </sheetNames>
    <sheetDataSet>
      <sheetData sheetId="0">
        <row r="5">
          <cell r="C5">
            <v>320218.3</v>
          </cell>
        </row>
        <row r="7">
          <cell r="C7">
            <v>750</v>
          </cell>
        </row>
        <row r="8">
          <cell r="C8">
            <v>150</v>
          </cell>
        </row>
        <row r="9">
          <cell r="C9">
            <v>100</v>
          </cell>
        </row>
        <row r="10">
          <cell r="C10">
            <v>100</v>
          </cell>
        </row>
        <row r="14">
          <cell r="C14">
            <v>150</v>
          </cell>
        </row>
        <row r="15">
          <cell r="C15">
            <v>2000</v>
          </cell>
        </row>
        <row r="16">
          <cell r="C16">
            <v>100</v>
          </cell>
        </row>
        <row r="20">
          <cell r="C20">
            <v>0</v>
          </cell>
        </row>
        <row r="22">
          <cell r="C22">
            <v>1500</v>
          </cell>
        </row>
        <row r="23">
          <cell r="C23">
            <v>0</v>
          </cell>
        </row>
        <row r="31">
          <cell r="C31">
            <v>0</v>
          </cell>
        </row>
        <row r="42">
          <cell r="C42">
            <v>222200</v>
          </cell>
        </row>
        <row r="44">
          <cell r="C44">
            <v>0</v>
          </cell>
        </row>
        <row r="45">
          <cell r="C45">
            <v>650</v>
          </cell>
        </row>
        <row r="46">
          <cell r="C46">
            <v>600</v>
          </cell>
        </row>
        <row r="47">
          <cell r="C47">
            <v>250</v>
          </cell>
        </row>
        <row r="48">
          <cell r="C48">
            <v>9000</v>
          </cell>
        </row>
        <row r="49">
          <cell r="C49">
            <v>400</v>
          </cell>
        </row>
        <row r="50">
          <cell r="C50">
            <v>2900</v>
          </cell>
        </row>
        <row r="51">
          <cell r="C51">
            <v>3300</v>
          </cell>
        </row>
        <row r="52">
          <cell r="C52">
            <v>3600</v>
          </cell>
        </row>
        <row r="53">
          <cell r="C53">
            <v>1300</v>
          </cell>
        </row>
        <row r="54">
          <cell r="C54">
            <v>1700</v>
          </cell>
        </row>
        <row r="55">
          <cell r="C55">
            <v>1500</v>
          </cell>
        </row>
        <row r="56">
          <cell r="C56">
            <v>200</v>
          </cell>
        </row>
        <row r="57">
          <cell r="C57">
            <v>4000</v>
          </cell>
        </row>
        <row r="63">
          <cell r="C63">
            <v>5440</v>
          </cell>
        </row>
        <row r="67">
          <cell r="C67">
            <v>3900</v>
          </cell>
        </row>
        <row r="68">
          <cell r="C68">
            <v>1200</v>
          </cell>
        </row>
        <row r="69">
          <cell r="C69">
            <v>400</v>
          </cell>
        </row>
        <row r="70">
          <cell r="C70">
            <v>2000</v>
          </cell>
        </row>
        <row r="71">
          <cell r="C71">
            <v>1500</v>
          </cell>
        </row>
        <row r="72">
          <cell r="C72">
            <v>1200</v>
          </cell>
        </row>
        <row r="73">
          <cell r="C73">
            <v>1000</v>
          </cell>
        </row>
        <row r="74">
          <cell r="C74">
            <v>450</v>
          </cell>
        </row>
        <row r="77">
          <cell r="C77">
            <v>15000</v>
          </cell>
        </row>
        <row r="78">
          <cell r="C78">
            <v>745</v>
          </cell>
        </row>
        <row r="79">
          <cell r="C79">
            <v>3505</v>
          </cell>
        </row>
        <row r="80">
          <cell r="C80">
            <v>6000</v>
          </cell>
        </row>
        <row r="81">
          <cell r="C81">
            <v>350</v>
          </cell>
        </row>
        <row r="82">
          <cell r="C82">
            <v>4750</v>
          </cell>
        </row>
        <row r="84">
          <cell r="C84">
            <v>0</v>
          </cell>
        </row>
        <row r="86">
          <cell r="C86">
            <v>4000</v>
          </cell>
        </row>
        <row r="87">
          <cell r="C87">
            <v>16998.3</v>
          </cell>
        </row>
        <row r="88">
          <cell r="C88">
            <v>1800</v>
          </cell>
        </row>
        <row r="89">
          <cell r="C89">
            <v>400</v>
          </cell>
        </row>
        <row r="90">
          <cell r="C90">
            <v>500</v>
          </cell>
        </row>
        <row r="91">
          <cell r="C91">
            <v>250</v>
          </cell>
        </row>
        <row r="92">
          <cell r="C92">
            <v>0</v>
          </cell>
        </row>
        <row r="93">
          <cell r="C93">
            <v>2080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B48D7-4696-4C50-B699-21FA565BC3AC}">
  <dimension ref="A1:E58"/>
  <sheetViews>
    <sheetView tabSelected="1" workbookViewId="0">
      <selection activeCell="I31" sqref="I31"/>
    </sheetView>
  </sheetViews>
  <sheetFormatPr defaultRowHeight="14.5"/>
  <cols>
    <col min="1" max="1" width="41" customWidth="1"/>
  </cols>
  <sheetData>
    <row r="1" spans="1:5" ht="21">
      <c r="A1" s="1" t="s">
        <v>0</v>
      </c>
      <c r="B1" s="2"/>
      <c r="C1" s="2"/>
      <c r="D1" s="2"/>
      <c r="E1" s="3"/>
    </row>
    <row r="2" spans="1:5" ht="21">
      <c r="A2" s="4" t="s">
        <v>1</v>
      </c>
      <c r="B2" s="5"/>
      <c r="C2" s="5"/>
      <c r="D2" s="5"/>
      <c r="E2" s="6"/>
    </row>
    <row r="3" spans="1:5" ht="15" thickBot="1">
      <c r="A3" s="7"/>
      <c r="B3" s="8"/>
      <c r="C3" s="8"/>
      <c r="D3" s="9"/>
      <c r="E3" s="10"/>
    </row>
    <row r="4" spans="1:5" ht="15.5" thickTop="1" thickBot="1">
      <c r="A4" s="11" t="s">
        <v>2</v>
      </c>
      <c r="B4" s="12"/>
      <c r="C4" s="12"/>
      <c r="D4" s="12"/>
      <c r="E4" s="13"/>
    </row>
    <row r="5" spans="1:5">
      <c r="A5" s="14" t="s">
        <v>3</v>
      </c>
      <c r="B5" s="15"/>
      <c r="C5" s="16"/>
      <c r="D5" s="17">
        <f>SUM('[1]24-25 Budget w Comparison '!C5)</f>
        <v>320218.3</v>
      </c>
      <c r="E5" s="18"/>
    </row>
    <row r="6" spans="1:5">
      <c r="A6" s="19" t="s">
        <v>4</v>
      </c>
      <c r="B6" s="20"/>
      <c r="C6" s="21">
        <f>SUM('[1]24-25 Budget w Comparison '!C7)</f>
        <v>750</v>
      </c>
      <c r="D6" s="20"/>
      <c r="E6" s="22"/>
    </row>
    <row r="7" spans="1:5">
      <c r="A7" s="19" t="s">
        <v>5</v>
      </c>
      <c r="B7" s="20"/>
      <c r="C7" s="21">
        <f>SUM('[1]24-25 Budget w Comparison '!C8)</f>
        <v>150</v>
      </c>
      <c r="D7" s="20"/>
      <c r="E7" s="22"/>
    </row>
    <row r="8" spans="1:5">
      <c r="A8" s="23">
        <f>SUM(C19)</f>
        <v>0</v>
      </c>
      <c r="B8" s="20"/>
      <c r="C8" s="21">
        <f>SUM('[1]24-25 Budget w Comparison '!C9)</f>
        <v>100</v>
      </c>
      <c r="D8" s="20"/>
      <c r="E8" s="22"/>
    </row>
    <row r="9" spans="1:5">
      <c r="A9" s="19" t="s">
        <v>6</v>
      </c>
      <c r="B9" s="20"/>
      <c r="C9" s="21">
        <f>SUM('[1]24-25 Budget w Comparison '!C10)</f>
        <v>100</v>
      </c>
      <c r="D9" s="20"/>
      <c r="E9" s="22"/>
    </row>
    <row r="10" spans="1:5">
      <c r="A10" s="24" t="s">
        <v>7</v>
      </c>
      <c r="B10" s="20"/>
      <c r="C10" s="25"/>
      <c r="D10" s="25">
        <f>SUM(C6:C9)</f>
        <v>1100</v>
      </c>
      <c r="E10" s="26"/>
    </row>
    <row r="11" spans="1:5">
      <c r="A11" s="27" t="s">
        <v>8</v>
      </c>
      <c r="B11" s="28"/>
      <c r="C11" s="29"/>
      <c r="D11" s="29">
        <f>SUM('[1]24-25 Budget w Comparison '!C14)</f>
        <v>150</v>
      </c>
      <c r="E11" s="30"/>
    </row>
    <row r="12" spans="1:5">
      <c r="A12" s="19" t="s">
        <v>9</v>
      </c>
      <c r="B12" s="20"/>
      <c r="C12" s="21">
        <f>SUM('[1]24-25 Budget w Comparison '!C15)</f>
        <v>2000</v>
      </c>
      <c r="D12" s="21"/>
      <c r="E12" s="26"/>
    </row>
    <row r="13" spans="1:5">
      <c r="A13" s="19" t="s">
        <v>10</v>
      </c>
      <c r="B13" s="20"/>
      <c r="C13" s="21">
        <f>SUM('[1]24-25 Budget w Comparison '!C16)</f>
        <v>100</v>
      </c>
      <c r="D13" s="21"/>
      <c r="E13" s="26"/>
    </row>
    <row r="14" spans="1:5">
      <c r="A14" s="24" t="s">
        <v>11</v>
      </c>
      <c r="B14" s="20"/>
      <c r="C14" s="25"/>
      <c r="D14" s="25">
        <f>SUM(C12:C13)</f>
        <v>2100</v>
      </c>
      <c r="E14" s="26"/>
    </row>
    <row r="15" spans="1:5">
      <c r="A15" s="31" t="s">
        <v>12</v>
      </c>
      <c r="B15" s="32"/>
      <c r="C15" s="33"/>
      <c r="D15" s="34">
        <f>SUM('[1]24-25 Budget w Comparison '!C20)</f>
        <v>0</v>
      </c>
      <c r="E15" s="35"/>
    </row>
    <row r="16" spans="1:5">
      <c r="A16" s="24" t="s">
        <v>13</v>
      </c>
      <c r="B16" s="20"/>
      <c r="C16" s="36"/>
      <c r="D16" s="25">
        <f>SUM('[1]24-25 Budget w Comparison '!C22)</f>
        <v>1500</v>
      </c>
      <c r="E16" s="26"/>
    </row>
    <row r="17" spans="1:5">
      <c r="A17" s="24" t="s">
        <v>14</v>
      </c>
      <c r="B17" s="20"/>
      <c r="C17" s="20">
        <f>SUM('[1]24-25 Budget w Comparison '!C23)</f>
        <v>0</v>
      </c>
      <c r="D17" s="25"/>
      <c r="E17" s="26"/>
    </row>
    <row r="18" spans="1:5">
      <c r="A18" s="24" t="s">
        <v>15</v>
      </c>
      <c r="B18" s="20"/>
      <c r="C18" s="20">
        <f>SUM('[1]24-25 Budget w Comparison '!C24)</f>
        <v>0</v>
      </c>
      <c r="D18" s="25"/>
      <c r="E18" s="26"/>
    </row>
    <row r="19" spans="1:5">
      <c r="A19" s="24" t="s">
        <v>16</v>
      </c>
      <c r="B19" s="20"/>
      <c r="C19" s="20">
        <f>SUM('[1]24-25 Budget w Comparison '!C25)</f>
        <v>0</v>
      </c>
      <c r="D19" s="25"/>
      <c r="E19" s="26"/>
    </row>
    <row r="20" spans="1:5">
      <c r="A20" s="24" t="s">
        <v>17</v>
      </c>
      <c r="B20" s="20"/>
      <c r="C20" s="20">
        <f>SUM('[1]24-25 Budget w Comparison '!C26)</f>
        <v>0</v>
      </c>
      <c r="D20" s="25"/>
      <c r="E20" s="26"/>
    </row>
    <row r="21" spans="1:5" ht="15" thickBot="1">
      <c r="A21" s="24" t="s">
        <v>18</v>
      </c>
      <c r="B21" s="20"/>
      <c r="C21" s="20"/>
      <c r="D21" s="25">
        <f>SUM(C17:C20)</f>
        <v>0</v>
      </c>
      <c r="E21" s="26"/>
    </row>
    <row r="22" spans="1:5" ht="15" thickBot="1">
      <c r="A22" s="37" t="s">
        <v>19</v>
      </c>
      <c r="B22" s="38"/>
      <c r="C22" s="39"/>
      <c r="D22" s="39"/>
      <c r="E22" s="40">
        <f>SUM(D5:D21)</f>
        <v>325068.3</v>
      </c>
    </row>
    <row r="23" spans="1:5" ht="15.5" thickTop="1" thickBot="1">
      <c r="A23" s="41"/>
      <c r="B23" s="8"/>
      <c r="C23" s="42"/>
      <c r="D23" s="42"/>
      <c r="E23" s="43"/>
    </row>
    <row r="24" spans="1:5" ht="15.5" thickTop="1" thickBot="1">
      <c r="A24" s="44" t="s">
        <v>20</v>
      </c>
      <c r="B24" s="12"/>
      <c r="C24" s="12"/>
      <c r="D24" s="12"/>
      <c r="E24" s="13"/>
    </row>
    <row r="25" spans="1:5">
      <c r="A25" s="45" t="s">
        <v>21</v>
      </c>
      <c r="B25" s="46"/>
      <c r="C25" s="46"/>
      <c r="D25" s="47">
        <f>SUM('[1]24-25 Budget w Comparison '!C31)</f>
        <v>0</v>
      </c>
      <c r="E25" s="48"/>
    </row>
    <row r="26" spans="1:5">
      <c r="A26" s="49" t="s">
        <v>22</v>
      </c>
      <c r="B26" s="50"/>
      <c r="C26" s="51"/>
      <c r="D26" s="50">
        <f>SUM('[1]24-25 Budget w Comparison '!C42)</f>
        <v>222200</v>
      </c>
      <c r="E26" s="52"/>
    </row>
    <row r="27" spans="1:5">
      <c r="A27" s="49" t="s">
        <v>23</v>
      </c>
      <c r="B27" s="50"/>
      <c r="C27" s="51"/>
      <c r="D27" s="50">
        <f>SUM('[1]24-25 Budget w Comparison '!C44)</f>
        <v>0</v>
      </c>
      <c r="E27" s="52"/>
    </row>
    <row r="28" spans="1:5">
      <c r="A28" s="53" t="s">
        <v>24</v>
      </c>
      <c r="B28" s="46">
        <f>SUM('[1]24-25 Budget w Comparison '!C45:C51)</f>
        <v>17100</v>
      </c>
      <c r="C28" s="46"/>
      <c r="D28" s="46"/>
      <c r="E28" s="48"/>
    </row>
    <row r="29" spans="1:5">
      <c r="A29" s="53" t="s">
        <v>25</v>
      </c>
      <c r="B29" s="46">
        <f>SUM('[1]24-25 Budget w Comparison '!C52)</f>
        <v>3600</v>
      </c>
      <c r="C29" s="46"/>
      <c r="D29" s="46"/>
      <c r="E29" s="48"/>
    </row>
    <row r="30" spans="1:5">
      <c r="A30" s="53" t="s">
        <v>26</v>
      </c>
      <c r="B30" s="46">
        <f>SUM('[1]24-25 Budget w Comparison '!C53:C55)</f>
        <v>4500</v>
      </c>
      <c r="C30" s="46"/>
      <c r="D30" s="46"/>
      <c r="E30" s="48"/>
    </row>
    <row r="31" spans="1:5">
      <c r="A31" s="53" t="s">
        <v>27</v>
      </c>
      <c r="B31" s="46">
        <f>SUM('[1]24-25 Budget w Comparison '!C56:C57)</f>
        <v>4200</v>
      </c>
      <c r="C31" s="46"/>
      <c r="D31" s="46"/>
      <c r="E31" s="48"/>
    </row>
    <row r="32" spans="1:5">
      <c r="A32" s="45" t="s">
        <v>28</v>
      </c>
      <c r="B32" s="47"/>
      <c r="C32" s="47">
        <f>SUM(B28:B31)</f>
        <v>29400</v>
      </c>
      <c r="D32" s="46"/>
      <c r="E32" s="48"/>
    </row>
    <row r="33" spans="1:5">
      <c r="A33" s="54" t="s">
        <v>29</v>
      </c>
      <c r="B33" s="55"/>
      <c r="C33" s="55">
        <f>SUM('[1]24-25 Budget w Comparison '!C63)</f>
        <v>5440</v>
      </c>
      <c r="D33" s="56"/>
      <c r="E33" s="57"/>
    </row>
    <row r="34" spans="1:5">
      <c r="A34" s="54" t="s">
        <v>30</v>
      </c>
      <c r="B34" s="55"/>
      <c r="C34" s="55">
        <f>SUM('[1]24-25 Budget w Comparison '!C67)</f>
        <v>3900</v>
      </c>
      <c r="D34" s="56"/>
      <c r="E34" s="57"/>
    </row>
    <row r="35" spans="1:5">
      <c r="A35" s="53" t="s">
        <v>31</v>
      </c>
      <c r="B35" s="46">
        <f>SUM('[1]24-25 Budget w Comparison '!C68)</f>
        <v>1200</v>
      </c>
      <c r="C35" s="46"/>
      <c r="D35" s="46"/>
      <c r="E35" s="48"/>
    </row>
    <row r="36" spans="1:5">
      <c r="A36" s="53" t="s">
        <v>32</v>
      </c>
      <c r="B36" s="46">
        <f>SUM('[1]24-25 Budget w Comparison '!C69)</f>
        <v>400</v>
      </c>
      <c r="C36" s="46"/>
      <c r="D36" s="46"/>
      <c r="E36" s="48"/>
    </row>
    <row r="37" spans="1:5">
      <c r="A37" s="53" t="s">
        <v>33</v>
      </c>
      <c r="B37" s="46">
        <f>SUM('[1]24-25 Budget w Comparison '!C70)</f>
        <v>2000</v>
      </c>
      <c r="C37" s="46"/>
      <c r="D37" s="46"/>
      <c r="E37" s="48"/>
    </row>
    <row r="38" spans="1:5">
      <c r="A38" s="53" t="s">
        <v>34</v>
      </c>
      <c r="B38" s="46">
        <f>SUM('[1]24-25 Budget w Comparison '!C71)</f>
        <v>1500</v>
      </c>
      <c r="C38" s="46"/>
      <c r="D38" s="46"/>
      <c r="E38" s="48"/>
    </row>
    <row r="39" spans="1:5">
      <c r="A39" s="53" t="s">
        <v>35</v>
      </c>
      <c r="B39" s="46">
        <f>SUM('[1]24-25 Budget w Comparison '!C72)</f>
        <v>1200</v>
      </c>
      <c r="C39" s="46"/>
      <c r="D39" s="46"/>
      <c r="E39" s="48"/>
    </row>
    <row r="40" spans="1:5">
      <c r="A40" s="53" t="s">
        <v>36</v>
      </c>
      <c r="B40" s="46">
        <f>SUM('[1]24-25 Budget w Comparison '!C73)</f>
        <v>1000</v>
      </c>
      <c r="C40" s="46"/>
      <c r="D40" s="46"/>
      <c r="E40" s="48"/>
    </row>
    <row r="41" spans="1:5">
      <c r="A41" s="53" t="s">
        <v>37</v>
      </c>
      <c r="B41" s="46">
        <f>SUM('[1]24-25 Budget w Comparison '!C74)</f>
        <v>450</v>
      </c>
      <c r="C41" s="46"/>
      <c r="D41" s="46"/>
      <c r="E41" s="48"/>
    </row>
    <row r="42" spans="1:5">
      <c r="A42" s="45" t="s">
        <v>38</v>
      </c>
      <c r="B42" s="47"/>
      <c r="C42" s="47">
        <f>SUM(B35:B41)</f>
        <v>7750</v>
      </c>
      <c r="D42" s="46"/>
      <c r="E42" s="48"/>
    </row>
    <row r="43" spans="1:5">
      <c r="A43" s="58" t="s">
        <v>39</v>
      </c>
      <c r="B43" s="59">
        <f>SUM('[1]24-25 Budget w Comparison '!C77+'[1]24-25 Budget w Comparison '!C79+'[1]24-25 Budget w Comparison '!C82)</f>
        <v>23255</v>
      </c>
      <c r="C43" s="59"/>
      <c r="D43" s="59"/>
      <c r="E43" s="60"/>
    </row>
    <row r="44" spans="1:5">
      <c r="A44" s="53" t="s">
        <v>40</v>
      </c>
      <c r="B44" s="46">
        <f>SUM('[1]24-25 Budget w Comparison '!C76)</f>
        <v>0</v>
      </c>
      <c r="C44" s="46"/>
      <c r="D44" s="46"/>
      <c r="E44" s="48"/>
    </row>
    <row r="45" spans="1:5">
      <c r="A45" s="53" t="s">
        <v>41</v>
      </c>
      <c r="B45" s="46">
        <f>SUM('[1]24-25 Budget w Comparison '!C78)</f>
        <v>745</v>
      </c>
      <c r="C45" s="46"/>
      <c r="D45" s="46"/>
      <c r="E45" s="48"/>
    </row>
    <row r="46" spans="1:5">
      <c r="A46" s="53" t="s">
        <v>42</v>
      </c>
      <c r="B46" s="46">
        <f>SUM('[1]24-25 Budget w Comparison '!C80)</f>
        <v>6000</v>
      </c>
      <c r="C46" s="46"/>
      <c r="D46" s="46"/>
      <c r="E46" s="48"/>
    </row>
    <row r="47" spans="1:5">
      <c r="A47" s="53" t="s">
        <v>43</v>
      </c>
      <c r="B47" s="46">
        <f>SUM('[1]24-25 Budget w Comparison '!C81)</f>
        <v>350</v>
      </c>
      <c r="C47" s="46"/>
      <c r="D47" s="46"/>
      <c r="E47" s="48"/>
    </row>
    <row r="48" spans="1:5">
      <c r="A48" s="53" t="s">
        <v>44</v>
      </c>
      <c r="B48" s="46">
        <f>SUM('[1]24-25 Budget w Comparison '!C84)</f>
        <v>0</v>
      </c>
      <c r="C48" s="46"/>
      <c r="D48" s="46"/>
      <c r="E48" s="48"/>
    </row>
    <row r="49" spans="1:5">
      <c r="A49" s="61" t="s">
        <v>45</v>
      </c>
      <c r="B49" s="62"/>
      <c r="C49" s="62">
        <f>SUM(B43:B48)</f>
        <v>30350</v>
      </c>
      <c r="D49" s="63"/>
      <c r="E49" s="64"/>
    </row>
    <row r="50" spans="1:5">
      <c r="A50" s="65" t="s">
        <v>46</v>
      </c>
      <c r="B50" s="66"/>
      <c r="C50" s="66"/>
      <c r="D50" s="66">
        <f>SUM(C32+C33+C34+C42+C49)</f>
        <v>76840</v>
      </c>
      <c r="E50" s="67"/>
    </row>
    <row r="51" spans="1:5">
      <c r="A51" s="53" t="s">
        <v>47</v>
      </c>
      <c r="B51" s="46"/>
      <c r="C51" s="46">
        <f>SUM('[1]24-25 Budget w Comparison '!C86)</f>
        <v>4000</v>
      </c>
      <c r="D51" s="46"/>
      <c r="E51" s="48"/>
    </row>
    <row r="52" spans="1:5">
      <c r="A52" s="53" t="s">
        <v>48</v>
      </c>
      <c r="B52" s="46"/>
      <c r="C52" s="46">
        <f>SUM('[1]24-25 Budget w Comparison '!C87)</f>
        <v>16998.3</v>
      </c>
      <c r="D52" s="46"/>
      <c r="E52" s="48"/>
    </row>
    <row r="53" spans="1:5">
      <c r="A53" s="53" t="s">
        <v>49</v>
      </c>
      <c r="B53" s="46"/>
      <c r="C53" s="46">
        <f>SUM('[1]24-25 Budget w Comparison '!C88)</f>
        <v>1800</v>
      </c>
      <c r="D53" s="46"/>
      <c r="E53" s="48"/>
    </row>
    <row r="54" spans="1:5">
      <c r="A54" s="53" t="s">
        <v>50</v>
      </c>
      <c r="B54" s="46"/>
      <c r="C54" s="46">
        <f>SUM('[1]24-25 Budget w Comparison '!C89)</f>
        <v>400</v>
      </c>
      <c r="D54" s="46"/>
      <c r="E54" s="48"/>
    </row>
    <row r="55" spans="1:5">
      <c r="A55" s="53" t="s">
        <v>51</v>
      </c>
      <c r="B55" s="46"/>
      <c r="C55" s="46">
        <f>SUM('[1]24-25 Budget w Comparison '!C90:C93)</f>
        <v>2830</v>
      </c>
      <c r="D55" s="46"/>
      <c r="E55" s="48"/>
    </row>
    <row r="56" spans="1:5" ht="15" thickBot="1">
      <c r="A56" s="45" t="s">
        <v>52</v>
      </c>
      <c r="B56" s="47"/>
      <c r="C56" s="46"/>
      <c r="D56" s="47">
        <f>SUM(C51:C55)</f>
        <v>26028.3</v>
      </c>
      <c r="E56" s="48"/>
    </row>
    <row r="57" spans="1:5" ht="15" thickBot="1">
      <c r="A57" s="68" t="s">
        <v>53</v>
      </c>
      <c r="B57" s="69"/>
      <c r="C57" s="70"/>
      <c r="D57" s="71"/>
      <c r="E57" s="72">
        <f>SUM(D25:D56)</f>
        <v>325068.3</v>
      </c>
    </row>
    <row r="58" spans="1:5" ht="15" thickTop="1"/>
  </sheetData>
  <mergeCells count="4">
    <mergeCell ref="A1:E1"/>
    <mergeCell ref="A2:E2"/>
    <mergeCell ref="A4:E4"/>
    <mergeCell ref="A24:E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 BLO</dc:creator>
  <cp:lastModifiedBy>Exec BLO</cp:lastModifiedBy>
  <dcterms:created xsi:type="dcterms:W3CDTF">2024-04-16T17:50:10Z</dcterms:created>
  <dcterms:modified xsi:type="dcterms:W3CDTF">2024-04-16T17:51:31Z</dcterms:modified>
</cp:coreProperties>
</file>